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D290620F-1D97-43A9-810B-D694D8D2380D}" xr6:coauthVersionLast="47" xr6:coauthVersionMax="47" xr10:uidLastSave="{00000000-0000-0000-0000-000000000000}"/>
  <bookViews>
    <workbookView xWindow="-120" yWindow="-120" windowWidth="20730" windowHeight="11160" xr2:uid="{00000000-000D-0000-FFFF-FFFF00000000}"/>
  </bookViews>
  <sheets>
    <sheet name="Modelo C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4" l="1"/>
  <c r="F17" i="4" s="1"/>
  <c r="D18" i="4"/>
  <c r="F18" i="4" s="1"/>
  <c r="C17" i="4"/>
  <c r="G17" i="4" s="1"/>
  <c r="H17" i="4" s="1"/>
  <c r="C18" i="4"/>
  <c r="G18" i="4" s="1"/>
  <c r="H18" i="4" s="1"/>
  <c r="B15" i="4" l="1"/>
  <c r="B16" i="4"/>
  <c r="D16" i="4" l="1"/>
  <c r="F16" i="4" s="1"/>
  <c r="C16" i="4"/>
  <c r="G16" i="4" s="1"/>
  <c r="H16" i="4" s="1"/>
  <c r="D15" i="4"/>
  <c r="F15" i="4" s="1"/>
  <c r="C15" i="4"/>
  <c r="G15" i="4" s="1"/>
  <c r="H15" i="4" s="1"/>
  <c r="F27" i="2"/>
  <c r="F26" i="2"/>
  <c r="F25" i="2"/>
  <c r="F24" i="2" l="1"/>
  <c r="G25" i="2"/>
  <c r="G26" i="2"/>
  <c r="G27" i="2"/>
  <c r="G24" i="2"/>
  <c r="I24" i="2" l="1"/>
  <c r="I27" i="2"/>
  <c r="I26" i="2"/>
  <c r="I25" i="2"/>
  <c r="B3" i="4"/>
  <c r="B4" i="4"/>
  <c r="B5" i="4"/>
  <c r="B6" i="4"/>
  <c r="B7" i="4"/>
  <c r="B8" i="4"/>
  <c r="B9" i="4"/>
  <c r="B10" i="4"/>
  <c r="B11" i="4"/>
  <c r="B12" i="4"/>
  <c r="B13" i="4"/>
  <c r="B14" i="4"/>
  <c r="B2" i="4"/>
  <c r="E10" i="4" l="1"/>
  <c r="H19" i="2" s="1"/>
  <c r="D10" i="4"/>
  <c r="C10" i="4"/>
  <c r="E5" i="4"/>
  <c r="H14" i="2" s="1"/>
  <c r="D5" i="4"/>
  <c r="C5" i="4"/>
  <c r="E12" i="4"/>
  <c r="H21" i="2" s="1"/>
  <c r="D12" i="4"/>
  <c r="C12" i="4"/>
  <c r="E4" i="4"/>
  <c r="H13" i="2" s="1"/>
  <c r="D4" i="4"/>
  <c r="C4" i="4"/>
  <c r="E14" i="4"/>
  <c r="H23" i="2" s="1"/>
  <c r="D14" i="4"/>
  <c r="C14" i="4"/>
  <c r="E6" i="4"/>
  <c r="H15" i="2" s="1"/>
  <c r="D6" i="4"/>
  <c r="C6" i="4"/>
  <c r="E13" i="4"/>
  <c r="H22" i="2" s="1"/>
  <c r="D13" i="4"/>
  <c r="C13" i="4"/>
  <c r="E9" i="4"/>
  <c r="D9" i="4"/>
  <c r="C9" i="4"/>
  <c r="E8" i="4"/>
  <c r="H17" i="2" s="1"/>
  <c r="D8" i="4"/>
  <c r="C8" i="4"/>
  <c r="E2" i="4"/>
  <c r="D2" i="4"/>
  <c r="C2" i="4"/>
  <c r="F11" i="2" s="1"/>
  <c r="E11" i="4"/>
  <c r="H20" i="2" s="1"/>
  <c r="D11" i="4"/>
  <c r="C11" i="4"/>
  <c r="E7" i="4"/>
  <c r="H16" i="2" s="1"/>
  <c r="D7" i="4"/>
  <c r="C7" i="4"/>
  <c r="E3" i="4"/>
  <c r="H12" i="2" s="1"/>
  <c r="D3" i="4"/>
  <c r="C3" i="4"/>
  <c r="J25" i="2"/>
  <c r="L25" i="2"/>
  <c r="J26" i="2"/>
  <c r="L26" i="2"/>
  <c r="J27" i="2"/>
  <c r="L27" i="2"/>
  <c r="J24" i="2"/>
  <c r="L24" i="2"/>
  <c r="H11" i="2"/>
  <c r="H18" i="2"/>
  <c r="G11" i="2"/>
  <c r="F16" i="2" l="1"/>
  <c r="F13" i="4"/>
  <c r="I22" i="2" s="1"/>
  <c r="G22" i="2"/>
  <c r="F12" i="4"/>
  <c r="I21" i="2" s="1"/>
  <c r="G21" i="2"/>
  <c r="F9" i="4"/>
  <c r="I18" i="2" s="1"/>
  <c r="G18" i="2"/>
  <c r="F23" i="2"/>
  <c r="F8" i="4"/>
  <c r="I17" i="2" s="1"/>
  <c r="G17" i="2"/>
  <c r="F15" i="2"/>
  <c r="F14" i="4"/>
  <c r="I23" i="2" s="1"/>
  <c r="G23" i="2"/>
  <c r="F14" i="2"/>
  <c r="F10" i="4"/>
  <c r="I19" i="2" s="1"/>
  <c r="G19" i="2"/>
  <c r="F11" i="4"/>
  <c r="I20" i="2" s="1"/>
  <c r="G20" i="2"/>
  <c r="G9" i="4"/>
  <c r="F18" i="2"/>
  <c r="F13" i="2"/>
  <c r="G3" i="4"/>
  <c r="F12" i="2"/>
  <c r="F7" i="4"/>
  <c r="I16" i="2" s="1"/>
  <c r="G16" i="2"/>
  <c r="G8" i="4"/>
  <c r="F17" i="2"/>
  <c r="F4" i="4"/>
  <c r="I13" i="2" s="1"/>
  <c r="G13" i="2"/>
  <c r="G10" i="4"/>
  <c r="F19" i="2"/>
  <c r="F3" i="4"/>
  <c r="I12" i="2" s="1"/>
  <c r="G12" i="2"/>
  <c r="G11" i="4"/>
  <c r="F20" i="2"/>
  <c r="F2" i="4"/>
  <c r="G2" i="4" s="1"/>
  <c r="H2" i="4" s="1"/>
  <c r="F22" i="2"/>
  <c r="F6" i="4"/>
  <c r="I15" i="2" s="1"/>
  <c r="G15" i="2"/>
  <c r="G12" i="4"/>
  <c r="F21" i="2"/>
  <c r="F5" i="4"/>
  <c r="I14" i="2" s="1"/>
  <c r="G14" i="2"/>
  <c r="L11" i="2"/>
  <c r="I11" i="2"/>
  <c r="H11" i="4" l="1"/>
  <c r="L20" i="2" s="1"/>
  <c r="J20" i="2"/>
  <c r="H8" i="4"/>
  <c r="L17" i="2" s="1"/>
  <c r="J17" i="2"/>
  <c r="H9" i="4"/>
  <c r="L18" i="2" s="1"/>
  <c r="J18" i="2"/>
  <c r="H12" i="4"/>
  <c r="L21" i="2" s="1"/>
  <c r="J21" i="2"/>
  <c r="G13" i="4"/>
  <c r="H10" i="4"/>
  <c r="L19" i="2" s="1"/>
  <c r="J19" i="2"/>
  <c r="H3" i="4"/>
  <c r="L12" i="2" s="1"/>
  <c r="J12" i="2"/>
  <c r="G4" i="4"/>
  <c r="G5" i="4"/>
  <c r="G6" i="4"/>
  <c r="G14" i="4"/>
  <c r="G7" i="4"/>
  <c r="J11" i="2"/>
  <c r="H6" i="4" l="1"/>
  <c r="L15" i="2" s="1"/>
  <c r="J15" i="2"/>
  <c r="H5" i="4"/>
  <c r="L14" i="2" s="1"/>
  <c r="J14" i="2"/>
  <c r="H7" i="4"/>
  <c r="L16" i="2" s="1"/>
  <c r="J16" i="2"/>
  <c r="H4" i="4"/>
  <c r="L13" i="2" s="1"/>
  <c r="J13" i="2"/>
  <c r="H14" i="4"/>
  <c r="L23" i="2" s="1"/>
  <c r="J23" i="2"/>
  <c r="H13" i="4"/>
  <c r="L22" i="2" s="1"/>
  <c r="J22" i="2"/>
</calcChain>
</file>

<file path=xl/sharedStrings.xml><?xml version="1.0" encoding="utf-8"?>
<sst xmlns="http://schemas.openxmlformats.org/spreadsheetml/2006/main" count="87" uniqueCount="63">
  <si>
    <t>Proporção do mês afeta ao Projeto</t>
  </si>
  <si>
    <t>Outubro 2021</t>
  </si>
  <si>
    <t>Novembro 2021</t>
  </si>
  <si>
    <t xml:space="preserve">Dezembro 2021 </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</si>
  <si>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</si>
  <si>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</si>
  <si>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</si>
  <si>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</si>
  <si>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</si>
  <si>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</si>
  <si>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</si>
  <si>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</si>
  <si>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</si>
  <si>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</si>
  <si>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</si>
  <si>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</si>
  <si>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</si>
  <si>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</si>
  <si>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</si>
  <si>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</si>
  <si>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</si>
  <si>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</si>
  <si>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</si>
  <si>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</si>
  <si>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</si>
  <si>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</si>
  <si>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</si>
  <si>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</si>
  <si>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</si>
  <si>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</si>
  <si>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</si>
  <si>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</si>
  <si>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</si>
  <si>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</si>
  <si>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</si>
  <si>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</si>
  <si>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</si>
  <si>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</si>
  <si>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</si>
  <si>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</si>
  <si>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</si>
  <si>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</si>
  <si>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</si>
  <si>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</si>
  <si>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</si>
  <si>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</si>
  <si>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</si>
  <si>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</si>
  <si>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</si>
  <si>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2021</t>
  </si>
  <si>
    <t>Subsídio de Natal 2022</t>
  </si>
  <si>
    <t>Subsídio de férias 2022</t>
  </si>
  <si>
    <t>Subsídio de férias 2021</t>
  </si>
  <si>
    <t>Para efeitos da elegibilidade dos subsídios de Natal e de férias, a folha "Cálculos Automáticos" determina a proporção do ano 2021 e 2022 afeta ao Projeto.</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</si>
  <si>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</si>
  <si>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</si>
  <si>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</si>
  <si>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</si>
  <si>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</si>
  <si>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</si>
  <si>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Os subsídios de Natal e de férias, pagos nos termos do Código do Trabalho, só são elegíveis na proporção do ano 2021 e 2022 afeta ao Projeto. No caso do seu pagamento ser efetuado em duodécimos, devem ser calculados e registados os valores totais anuais. O valor total anual de cada subsídio deve ser colocado na linha própria, uma só vez em cada ano.</t>
  </si>
  <si>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termina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</si>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</sst>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3">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5" borderId="1" xfId="0" applyFont="1" applyFill="1" applyBorder="1" applyAlignment="1">
      <alignment horizontal="center" vertical="center"/>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1" xfId="0" applyNumberFormat="1" applyFont="1" applyFill="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 xfId="0" applyFont="1" applyBorder="1" applyAlignment="1">
      <alignment horizontal="left"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14</v>
      </c>
      <c r="B1" s="22"/>
      <c r="C1" s="33"/>
      <c r="D1" s="23"/>
      <c r="E1" s="23"/>
      <c r="F1" s="24"/>
      <c r="G1" s="24"/>
      <c r="H1" s="24"/>
      <c r="I1" s="24"/>
      <c r="J1" s="24"/>
      <c r="K1" s="24"/>
      <c r="L1" s="23"/>
      <c r="M1" s="24"/>
    </row>
    <row r="2" spans="1:13" ht="14.45" customHeight="1" x14ac:dyDescent="0.25">
      <c r="A2" s="39" t="s">
        <v>39</v>
      </c>
      <c r="B2" s="107"/>
      <c r="C2" s="107"/>
      <c r="D2" s="107"/>
      <c r="E2" s="107"/>
      <c r="F2" s="23"/>
      <c r="G2" s="24"/>
      <c r="H2" s="24"/>
      <c r="I2" s="24"/>
      <c r="J2" s="24"/>
      <c r="K2" s="24"/>
      <c r="L2" s="23"/>
      <c r="M2" s="24"/>
    </row>
    <row r="3" spans="1:13" ht="14.45" customHeight="1" x14ac:dyDescent="0.25">
      <c r="A3" s="40" t="s">
        <v>45</v>
      </c>
      <c r="B3" s="107"/>
      <c r="C3" s="107"/>
      <c r="D3" s="107"/>
      <c r="E3" s="107"/>
      <c r="F3" s="37"/>
      <c r="G3" s="24"/>
      <c r="H3" s="24"/>
      <c r="I3" s="24"/>
      <c r="J3" s="24"/>
      <c r="K3" s="24"/>
      <c r="L3" s="23"/>
      <c r="M3" s="24"/>
    </row>
    <row r="4" spans="1:13" ht="14.45" customHeight="1" x14ac:dyDescent="0.25">
      <c r="A4" s="32" t="s">
        <v>46</v>
      </c>
      <c r="B4" s="41"/>
      <c r="C4" s="38"/>
      <c r="D4" s="31"/>
      <c r="E4" s="31"/>
      <c r="F4" s="31"/>
      <c r="G4" s="24"/>
      <c r="H4" s="24"/>
      <c r="I4" s="24"/>
      <c r="J4" s="24"/>
      <c r="K4" s="24"/>
      <c r="L4" s="23"/>
      <c r="M4" s="24"/>
    </row>
    <row r="5" spans="1:13" x14ac:dyDescent="0.25">
      <c r="A5" s="105" t="s">
        <v>30</v>
      </c>
      <c r="B5" s="105"/>
      <c r="C5" s="105"/>
      <c r="D5" s="29"/>
      <c r="E5" s="106" t="s">
        <v>27</v>
      </c>
      <c r="F5" s="37"/>
      <c r="G5" s="24"/>
      <c r="H5" s="24"/>
      <c r="I5" s="24"/>
      <c r="J5" s="24"/>
      <c r="K5" s="24"/>
      <c r="L5" s="23"/>
      <c r="M5" s="24"/>
    </row>
    <row r="6" spans="1:13" ht="14.45" customHeight="1" x14ac:dyDescent="0.25">
      <c r="A6" s="105" t="s">
        <v>31</v>
      </c>
      <c r="B6" s="105"/>
      <c r="C6" s="105"/>
      <c r="D6" s="30"/>
      <c r="E6" s="106"/>
      <c r="F6" s="37"/>
      <c r="G6" s="24"/>
      <c r="H6" s="24"/>
      <c r="I6" s="24"/>
      <c r="J6" s="24"/>
      <c r="K6" s="24"/>
      <c r="L6" s="24"/>
      <c r="M6" s="24"/>
    </row>
    <row r="7" spans="1:13" ht="14.45" customHeight="1" x14ac:dyDescent="0.25">
      <c r="A7" s="26"/>
      <c r="B7" s="26"/>
      <c r="C7" s="26"/>
      <c r="D7" s="24"/>
      <c r="E7" s="24"/>
      <c r="F7" s="27"/>
      <c r="G7" s="24"/>
      <c r="H7" s="24"/>
      <c r="I7" s="24"/>
      <c r="J7" s="24"/>
      <c r="K7" s="24"/>
      <c r="L7" s="24"/>
      <c r="M7" s="24"/>
    </row>
    <row r="8" spans="1:13" ht="45" customHeight="1" x14ac:dyDescent="0.25">
      <c r="A8" s="27"/>
      <c r="B8" s="27"/>
      <c r="C8" s="24"/>
      <c r="D8" s="24"/>
      <c r="F8" s="76" t="s">
        <v>29</v>
      </c>
      <c r="G8" s="77"/>
      <c r="H8" s="77"/>
      <c r="I8" s="77"/>
      <c r="J8" s="78"/>
      <c r="K8" s="24"/>
      <c r="L8" s="8" t="s">
        <v>29</v>
      </c>
      <c r="M8" s="24"/>
    </row>
    <row r="9" spans="1:13" ht="30" customHeight="1" thickBot="1" x14ac:dyDescent="0.3">
      <c r="A9" s="86" t="s">
        <v>15</v>
      </c>
      <c r="B9" s="87"/>
      <c r="C9" s="79" t="s">
        <v>44</v>
      </c>
      <c r="D9" s="79"/>
      <c r="E9" s="79"/>
      <c r="F9" s="79"/>
      <c r="G9" s="93" t="s">
        <v>34</v>
      </c>
      <c r="H9" s="93"/>
      <c r="I9" s="94"/>
      <c r="J9" s="83" t="s">
        <v>16</v>
      </c>
      <c r="K9" s="84"/>
      <c r="L9" s="85"/>
      <c r="M9" s="24"/>
    </row>
    <row r="10" spans="1:13" ht="60" customHeight="1" x14ac:dyDescent="0.25">
      <c r="A10" s="10" t="s">
        <v>28</v>
      </c>
      <c r="B10" s="36" t="s">
        <v>38</v>
      </c>
      <c r="C10" s="11" t="s">
        <v>18</v>
      </c>
      <c r="D10" s="11" t="s">
        <v>22</v>
      </c>
      <c r="E10" s="59" t="s">
        <v>62</v>
      </c>
      <c r="F10" s="9" t="s">
        <v>20</v>
      </c>
      <c r="G10" s="5" t="s">
        <v>24</v>
      </c>
      <c r="H10" s="5" t="s">
        <v>42</v>
      </c>
      <c r="I10" s="5" t="s">
        <v>35</v>
      </c>
      <c r="J10" s="5" t="s">
        <v>21</v>
      </c>
      <c r="K10" s="19" t="s">
        <v>23</v>
      </c>
      <c r="L10" s="20" t="s">
        <v>19</v>
      </c>
      <c r="M10" s="24"/>
    </row>
    <row r="11" spans="1:13" ht="15" customHeight="1" x14ac:dyDescent="0.25">
      <c r="A11" s="12" t="s">
        <v>1</v>
      </c>
      <c r="B11" s="13"/>
      <c r="C11" s="14"/>
      <c r="D11" s="14"/>
      <c r="E11" s="60"/>
      <c r="F11" s="15">
        <f>'Cálculos Automáticos'!C2</f>
        <v>0</v>
      </c>
      <c r="G11" s="16">
        <f>'Cálculos Automáticos'!D2</f>
        <v>0</v>
      </c>
      <c r="H11" s="16">
        <f>'Cálculos Automáticos'!E2</f>
        <v>0</v>
      </c>
      <c r="I11" s="16">
        <f>'Cálculos Automáticos'!F2</f>
        <v>0</v>
      </c>
      <c r="J11" s="16">
        <f>'Cálculos Automáticos'!G2</f>
        <v>0</v>
      </c>
      <c r="K11" s="58">
        <v>100</v>
      </c>
      <c r="L11" s="17">
        <f>'Cálculos Automáticos'!H2</f>
        <v>0</v>
      </c>
      <c r="M11" s="24"/>
    </row>
    <row r="12" spans="1:13" x14ac:dyDescent="0.25">
      <c r="A12" s="12" t="s">
        <v>2</v>
      </c>
      <c r="B12" s="13"/>
      <c r="C12" s="14"/>
      <c r="D12" s="14"/>
      <c r="E12" s="60"/>
      <c r="F12" s="15">
        <f>'Cálculos Automáticos'!C3</f>
        <v>0</v>
      </c>
      <c r="G12" s="16">
        <f>'Cálculos Automáticos'!D3</f>
        <v>0</v>
      </c>
      <c r="H12" s="16">
        <f>'Cálculos Automáticos'!E3</f>
        <v>0</v>
      </c>
      <c r="I12" s="16">
        <f>'Cálculos Automáticos'!F3</f>
        <v>0</v>
      </c>
      <c r="J12" s="16">
        <f>'Cálculos Automáticos'!G3</f>
        <v>0</v>
      </c>
      <c r="K12" s="58">
        <v>100</v>
      </c>
      <c r="L12" s="17">
        <f>'Cálculos Automáticos'!H3</f>
        <v>0</v>
      </c>
      <c r="M12" s="24"/>
    </row>
    <row r="13" spans="1:13" x14ac:dyDescent="0.25">
      <c r="A13" s="12" t="s">
        <v>3</v>
      </c>
      <c r="B13" s="13"/>
      <c r="C13" s="14"/>
      <c r="D13" s="14"/>
      <c r="E13" s="60"/>
      <c r="F13" s="15">
        <f>'Cálculos Automáticos'!C4</f>
        <v>0</v>
      </c>
      <c r="G13" s="16">
        <f>'Cálculos Automáticos'!D4</f>
        <v>0</v>
      </c>
      <c r="H13" s="16">
        <f>'Cálculos Automáticos'!E4</f>
        <v>0</v>
      </c>
      <c r="I13" s="16">
        <f>'Cálculos Automáticos'!F4</f>
        <v>0</v>
      </c>
      <c r="J13" s="16">
        <f>'Cálculos Automáticos'!G4</f>
        <v>0</v>
      </c>
      <c r="K13" s="58">
        <v>100</v>
      </c>
      <c r="L13" s="17">
        <f>'Cálculos Automáticos'!H4</f>
        <v>0</v>
      </c>
      <c r="M13" s="24"/>
    </row>
    <row r="14" spans="1:13" x14ac:dyDescent="0.25">
      <c r="A14" s="12" t="s">
        <v>4</v>
      </c>
      <c r="B14" s="13"/>
      <c r="C14" s="14"/>
      <c r="D14" s="14"/>
      <c r="E14" s="60"/>
      <c r="F14" s="15">
        <f>'Cálculos Automáticos'!C5</f>
        <v>0</v>
      </c>
      <c r="G14" s="16">
        <f>'Cálculos Automáticos'!D5</f>
        <v>0</v>
      </c>
      <c r="H14" s="16">
        <f>'Cálculos Automáticos'!E5</f>
        <v>0</v>
      </c>
      <c r="I14" s="16">
        <f>'Cálculos Automáticos'!F5</f>
        <v>0</v>
      </c>
      <c r="J14" s="16">
        <f>'Cálculos Automáticos'!G5</f>
        <v>0</v>
      </c>
      <c r="K14" s="58">
        <v>100</v>
      </c>
      <c r="L14" s="17">
        <f>'Cálculos Automáticos'!H5</f>
        <v>0</v>
      </c>
      <c r="M14" s="24"/>
    </row>
    <row r="15" spans="1:13" x14ac:dyDescent="0.25">
      <c r="A15" s="12" t="s">
        <v>5</v>
      </c>
      <c r="B15" s="13"/>
      <c r="C15" s="14"/>
      <c r="D15" s="14"/>
      <c r="E15" s="60"/>
      <c r="F15" s="15">
        <f>'Cálculos Automáticos'!C6</f>
        <v>0</v>
      </c>
      <c r="G15" s="16">
        <f>'Cálculos Automáticos'!D6</f>
        <v>0</v>
      </c>
      <c r="H15" s="16">
        <f>'Cálculos Automáticos'!E6</f>
        <v>0</v>
      </c>
      <c r="I15" s="16">
        <f>'Cálculos Automáticos'!F6</f>
        <v>0</v>
      </c>
      <c r="J15" s="16">
        <f>'Cálculos Automáticos'!G6</f>
        <v>0</v>
      </c>
      <c r="K15" s="58">
        <v>100</v>
      </c>
      <c r="L15" s="17">
        <f>'Cálculos Automáticos'!H6</f>
        <v>0</v>
      </c>
      <c r="M15" s="24"/>
    </row>
    <row r="16" spans="1:13" x14ac:dyDescent="0.25">
      <c r="A16" s="12" t="s">
        <v>6</v>
      </c>
      <c r="B16" s="13"/>
      <c r="C16" s="14"/>
      <c r="D16" s="14"/>
      <c r="E16" s="60"/>
      <c r="F16" s="15">
        <f>'Cálculos Automáticos'!C7</f>
        <v>0</v>
      </c>
      <c r="G16" s="16">
        <f>'Cálculos Automáticos'!D7</f>
        <v>0</v>
      </c>
      <c r="H16" s="16">
        <f>'Cálculos Automáticos'!E7</f>
        <v>0</v>
      </c>
      <c r="I16" s="16">
        <f>'Cálculos Automáticos'!F7</f>
        <v>0</v>
      </c>
      <c r="J16" s="16">
        <f>'Cálculos Automáticos'!G7</f>
        <v>0</v>
      </c>
      <c r="K16" s="58">
        <v>100</v>
      </c>
      <c r="L16" s="17">
        <f>'Cálculos Automáticos'!H7</f>
        <v>0</v>
      </c>
      <c r="M16" s="24"/>
    </row>
    <row r="17" spans="1:13" x14ac:dyDescent="0.25">
      <c r="A17" s="12" t="s">
        <v>7</v>
      </c>
      <c r="B17" s="13"/>
      <c r="C17" s="14"/>
      <c r="D17" s="14"/>
      <c r="E17" s="60"/>
      <c r="F17" s="15">
        <f>'Cálculos Automáticos'!C8</f>
        <v>0</v>
      </c>
      <c r="G17" s="16">
        <f>'Cálculos Automáticos'!D8</f>
        <v>0</v>
      </c>
      <c r="H17" s="16">
        <f>'Cálculos Automáticos'!E8</f>
        <v>0</v>
      </c>
      <c r="I17" s="16">
        <f>'Cálculos Automáticos'!F8</f>
        <v>0</v>
      </c>
      <c r="J17" s="16">
        <f>'Cálculos Automáticos'!G8</f>
        <v>0</v>
      </c>
      <c r="K17" s="58">
        <v>100</v>
      </c>
      <c r="L17" s="17">
        <f>'Cálculos Automáticos'!H8</f>
        <v>0</v>
      </c>
      <c r="M17" s="24"/>
    </row>
    <row r="18" spans="1:13" x14ac:dyDescent="0.25">
      <c r="A18" s="12" t="s">
        <v>8</v>
      </c>
      <c r="B18" s="13"/>
      <c r="C18" s="14"/>
      <c r="D18" s="14"/>
      <c r="E18" s="60"/>
      <c r="F18" s="15">
        <f>'Cálculos Automáticos'!C9</f>
        <v>0</v>
      </c>
      <c r="G18" s="16">
        <f>'Cálculos Automáticos'!D9</f>
        <v>0</v>
      </c>
      <c r="H18" s="16">
        <f>'Cálculos Automáticos'!E9</f>
        <v>0</v>
      </c>
      <c r="I18" s="16">
        <f>'Cálculos Automáticos'!F9</f>
        <v>0</v>
      </c>
      <c r="J18" s="16">
        <f>'Cálculos Automáticos'!G9</f>
        <v>0</v>
      </c>
      <c r="K18" s="58">
        <v>100</v>
      </c>
      <c r="L18" s="17">
        <f>'Cálculos Automáticos'!H9</f>
        <v>0</v>
      </c>
      <c r="M18" s="24"/>
    </row>
    <row r="19" spans="1:13" x14ac:dyDescent="0.25">
      <c r="A19" s="12" t="s">
        <v>9</v>
      </c>
      <c r="B19" s="13"/>
      <c r="C19" s="14"/>
      <c r="D19" s="14"/>
      <c r="E19" s="60"/>
      <c r="F19" s="15">
        <f>'Cálculos Automáticos'!C10</f>
        <v>0</v>
      </c>
      <c r="G19" s="16">
        <f>'Cálculos Automáticos'!D10</f>
        <v>0</v>
      </c>
      <c r="H19" s="16">
        <f>'Cálculos Automáticos'!E10</f>
        <v>0</v>
      </c>
      <c r="I19" s="16">
        <f>'Cálculos Automáticos'!F10</f>
        <v>0</v>
      </c>
      <c r="J19" s="16">
        <f>'Cálculos Automáticos'!G10</f>
        <v>0</v>
      </c>
      <c r="K19" s="58">
        <v>100</v>
      </c>
      <c r="L19" s="17">
        <f>'Cálculos Automáticos'!H10</f>
        <v>0</v>
      </c>
      <c r="M19" s="24"/>
    </row>
    <row r="20" spans="1:13" x14ac:dyDescent="0.25">
      <c r="A20" s="12" t="s">
        <v>10</v>
      </c>
      <c r="B20" s="13"/>
      <c r="C20" s="14"/>
      <c r="D20" s="14"/>
      <c r="E20" s="60"/>
      <c r="F20" s="15">
        <f>'Cálculos Automáticos'!C11</f>
        <v>0</v>
      </c>
      <c r="G20" s="16">
        <f>'Cálculos Automáticos'!D11</f>
        <v>0</v>
      </c>
      <c r="H20" s="16">
        <f>'Cálculos Automáticos'!E11</f>
        <v>0</v>
      </c>
      <c r="I20" s="16">
        <f>'Cálculos Automáticos'!F11</f>
        <v>0</v>
      </c>
      <c r="J20" s="16">
        <f>'Cálculos Automáticos'!G11</f>
        <v>0</v>
      </c>
      <c r="K20" s="58">
        <v>100</v>
      </c>
      <c r="L20" s="17">
        <f>'Cálculos Automáticos'!H11</f>
        <v>0</v>
      </c>
      <c r="M20" s="24"/>
    </row>
    <row r="21" spans="1:13" x14ac:dyDescent="0.25">
      <c r="A21" s="12" t="s">
        <v>11</v>
      </c>
      <c r="B21" s="13"/>
      <c r="C21" s="14"/>
      <c r="D21" s="14"/>
      <c r="E21" s="60"/>
      <c r="F21" s="15">
        <f>'Cálculos Automáticos'!C12</f>
        <v>0</v>
      </c>
      <c r="G21" s="16">
        <f>'Cálculos Automáticos'!D12</f>
        <v>0</v>
      </c>
      <c r="H21" s="16">
        <f>'Cálculos Automáticos'!E12</f>
        <v>0</v>
      </c>
      <c r="I21" s="16">
        <f>'Cálculos Automáticos'!F12</f>
        <v>0</v>
      </c>
      <c r="J21" s="16">
        <f>'Cálculos Automáticos'!G12</f>
        <v>0</v>
      </c>
      <c r="K21" s="58">
        <v>100</v>
      </c>
      <c r="L21" s="17">
        <f>'Cálculos Automáticos'!H12</f>
        <v>0</v>
      </c>
      <c r="M21" s="24"/>
    </row>
    <row r="22" spans="1:13" x14ac:dyDescent="0.25">
      <c r="A22" s="12" t="s">
        <v>12</v>
      </c>
      <c r="B22" s="13"/>
      <c r="C22" s="14"/>
      <c r="D22" s="14"/>
      <c r="E22" s="60"/>
      <c r="F22" s="15">
        <f>'Cálculos Automáticos'!C13</f>
        <v>0</v>
      </c>
      <c r="G22" s="16">
        <f>'Cálculos Automáticos'!D13</f>
        <v>0</v>
      </c>
      <c r="H22" s="16">
        <f>'Cálculos Automáticos'!E13</f>
        <v>0</v>
      </c>
      <c r="I22" s="16">
        <f>'Cálculos Automáticos'!F13</f>
        <v>0</v>
      </c>
      <c r="J22" s="16">
        <f>'Cálculos Automáticos'!G13</f>
        <v>0</v>
      </c>
      <c r="K22" s="58">
        <v>100</v>
      </c>
      <c r="L22" s="17">
        <f>'Cálculos Automáticos'!H13</f>
        <v>0</v>
      </c>
      <c r="M22" s="24"/>
    </row>
    <row r="23" spans="1:13" x14ac:dyDescent="0.25">
      <c r="A23" s="12" t="s">
        <v>13</v>
      </c>
      <c r="B23" s="34"/>
      <c r="C23" s="43"/>
      <c r="D23" s="43"/>
      <c r="E23" s="60"/>
      <c r="F23" s="15">
        <f>'Cálculos Automáticos'!C14</f>
        <v>0</v>
      </c>
      <c r="G23" s="16">
        <f>'Cálculos Automáticos'!D14</f>
        <v>0</v>
      </c>
      <c r="H23" s="44">
        <f>'Cálculos Automáticos'!E14</f>
        <v>0</v>
      </c>
      <c r="I23" s="16">
        <f>'Cálculos Automáticos'!F14</f>
        <v>0</v>
      </c>
      <c r="J23" s="16">
        <f>'Cálculos Automáticos'!G14</f>
        <v>0</v>
      </c>
      <c r="K23" s="58">
        <v>100</v>
      </c>
      <c r="L23" s="17">
        <f>'Cálculos Automáticos'!H14</f>
        <v>0</v>
      </c>
      <c r="M23" s="24"/>
    </row>
    <row r="24" spans="1:13" x14ac:dyDescent="0.25">
      <c r="A24" s="42" t="s">
        <v>49</v>
      </c>
      <c r="B24" s="45"/>
      <c r="C24" s="14"/>
      <c r="D24" s="46"/>
      <c r="E24" s="47"/>
      <c r="F24" s="15">
        <f>'Cálculos Automáticos'!C15</f>
        <v>0</v>
      </c>
      <c r="G24" s="16">
        <f>'Cálculos Automáticos'!D15</f>
        <v>0</v>
      </c>
      <c r="H24" s="46"/>
      <c r="I24" s="16">
        <f>'Cálculos Automáticos'!F15</f>
        <v>0</v>
      </c>
      <c r="J24" s="16">
        <f>'Cálculos Automáticos'!G15</f>
        <v>0</v>
      </c>
      <c r="K24" s="58">
        <v>100</v>
      </c>
      <c r="L24" s="17">
        <f>'Cálculos Automáticos'!H15</f>
        <v>0</v>
      </c>
      <c r="M24" s="24"/>
    </row>
    <row r="25" spans="1:13" x14ac:dyDescent="0.25">
      <c r="A25" s="42" t="s">
        <v>52</v>
      </c>
      <c r="B25" s="45"/>
      <c r="C25" s="14"/>
      <c r="D25" s="46"/>
      <c r="E25" s="47"/>
      <c r="F25" s="15">
        <f>'Cálculos Automáticos'!C16</f>
        <v>0</v>
      </c>
      <c r="G25" s="16">
        <f>'Cálculos Automáticos'!D16</f>
        <v>0</v>
      </c>
      <c r="H25" s="46"/>
      <c r="I25" s="16">
        <f>'Cálculos Automáticos'!F16</f>
        <v>0</v>
      </c>
      <c r="J25" s="16">
        <f>'Cálculos Automáticos'!G16</f>
        <v>0</v>
      </c>
      <c r="K25" s="58">
        <v>100</v>
      </c>
      <c r="L25" s="17">
        <f>'Cálculos Automáticos'!H16</f>
        <v>0</v>
      </c>
      <c r="M25" s="24"/>
    </row>
    <row r="26" spans="1:13" x14ac:dyDescent="0.25">
      <c r="A26" s="42" t="s">
        <v>50</v>
      </c>
      <c r="B26" s="45"/>
      <c r="C26" s="14"/>
      <c r="D26" s="46"/>
      <c r="E26" s="47"/>
      <c r="F26" s="15">
        <f>'Cálculos Automáticos'!C17</f>
        <v>0</v>
      </c>
      <c r="G26" s="16">
        <f>'Cálculos Automáticos'!D17</f>
        <v>0</v>
      </c>
      <c r="H26" s="46"/>
      <c r="I26" s="16">
        <f>'Cálculos Automáticos'!F17</f>
        <v>0</v>
      </c>
      <c r="J26" s="16">
        <f>'Cálculos Automáticos'!G17</f>
        <v>0</v>
      </c>
      <c r="K26" s="58">
        <v>100</v>
      </c>
      <c r="L26" s="17">
        <f>'Cálculos Automáticos'!H17</f>
        <v>0</v>
      </c>
      <c r="M26" s="24"/>
    </row>
    <row r="27" spans="1:13" ht="15.75" thickBot="1" x14ac:dyDescent="0.3">
      <c r="A27" s="42" t="s">
        <v>51</v>
      </c>
      <c r="B27" s="45"/>
      <c r="C27" s="14"/>
      <c r="D27" s="46"/>
      <c r="E27" s="47"/>
      <c r="F27" s="15">
        <f>'Cálculos Automáticos'!C18</f>
        <v>0</v>
      </c>
      <c r="G27" s="16">
        <f>'Cálculos Automáticos'!D18</f>
        <v>0</v>
      </c>
      <c r="H27" s="46"/>
      <c r="I27" s="16">
        <f>'Cálculos Automáticos'!F18</f>
        <v>0</v>
      </c>
      <c r="J27" s="16">
        <f>'Cálculos Automáticos'!G18</f>
        <v>0</v>
      </c>
      <c r="K27" s="58">
        <v>100</v>
      </c>
      <c r="L27" s="18">
        <f>'Cálculos Automáticos'!H18</f>
        <v>0</v>
      </c>
      <c r="M27" s="24"/>
    </row>
    <row r="28" spans="1:13" x14ac:dyDescent="0.25">
      <c r="A28" s="27"/>
      <c r="B28" s="27"/>
      <c r="C28" s="24"/>
      <c r="D28" s="24"/>
      <c r="E28" s="27"/>
      <c r="F28" s="27"/>
      <c r="G28" s="24"/>
      <c r="H28" s="24"/>
      <c r="I28" s="24"/>
      <c r="J28" s="24"/>
      <c r="K28" s="24"/>
      <c r="L28" s="24"/>
      <c r="M28" s="24"/>
    </row>
    <row r="29" spans="1:13" x14ac:dyDescent="0.25">
      <c r="A29" s="27"/>
      <c r="B29" s="27"/>
      <c r="C29" s="24"/>
      <c r="D29" s="24"/>
      <c r="E29" s="27"/>
      <c r="F29" s="27"/>
      <c r="G29" s="24"/>
      <c r="H29" s="24"/>
      <c r="I29" s="24"/>
      <c r="J29" s="24"/>
      <c r="K29" s="24"/>
      <c r="L29" s="24"/>
      <c r="M29" s="24"/>
    </row>
    <row r="30" spans="1:13" x14ac:dyDescent="0.25">
      <c r="A30" s="80" t="s">
        <v>25</v>
      </c>
      <c r="B30" s="81"/>
      <c r="C30" s="81"/>
      <c r="D30" s="81"/>
      <c r="E30" s="81"/>
      <c r="F30" s="81"/>
      <c r="G30" s="81"/>
      <c r="H30" s="81"/>
      <c r="I30" s="81"/>
      <c r="J30" s="81"/>
      <c r="K30" s="81"/>
      <c r="L30" s="82"/>
      <c r="M30" s="24"/>
    </row>
    <row r="31" spans="1:13" x14ac:dyDescent="0.25">
      <c r="A31" s="91" t="s">
        <v>26</v>
      </c>
      <c r="B31" s="92"/>
      <c r="C31" s="69" t="s">
        <v>47</v>
      </c>
      <c r="D31" s="70"/>
      <c r="E31" s="70"/>
      <c r="F31" s="70"/>
      <c r="G31" s="70"/>
      <c r="H31" s="70"/>
      <c r="I31" s="70"/>
      <c r="J31" s="70"/>
      <c r="K31" s="70"/>
      <c r="L31" s="71"/>
      <c r="M31" s="24"/>
    </row>
    <row r="32" spans="1:13" ht="75" customHeight="1" x14ac:dyDescent="0.25">
      <c r="A32" s="67" t="s">
        <v>38</v>
      </c>
      <c r="B32" s="68"/>
      <c r="C32" s="69" t="s">
        <v>61</v>
      </c>
      <c r="D32" s="70"/>
      <c r="E32" s="70"/>
      <c r="F32" s="70"/>
      <c r="G32" s="70"/>
      <c r="H32" s="70"/>
      <c r="I32" s="70"/>
      <c r="J32" s="70"/>
      <c r="K32" s="70"/>
      <c r="L32" s="71"/>
      <c r="M32" s="24"/>
    </row>
    <row r="33" spans="1:13" ht="45" customHeight="1" x14ac:dyDescent="0.25">
      <c r="A33" s="98" t="s">
        <v>0</v>
      </c>
      <c r="B33" s="98"/>
      <c r="C33" s="74" t="s">
        <v>57</v>
      </c>
      <c r="D33" s="75"/>
      <c r="E33" s="75"/>
      <c r="F33" s="75"/>
      <c r="G33" s="75"/>
      <c r="H33" s="75"/>
      <c r="I33" s="75"/>
      <c r="J33" s="75"/>
      <c r="K33" s="75"/>
      <c r="L33" s="75"/>
      <c r="M33" s="24"/>
    </row>
    <row r="34" spans="1:13" ht="45" customHeight="1" x14ac:dyDescent="0.25">
      <c r="A34" s="67" t="s">
        <v>32</v>
      </c>
      <c r="B34" s="68"/>
      <c r="C34" s="88" t="s">
        <v>60</v>
      </c>
      <c r="D34" s="89"/>
      <c r="E34" s="89"/>
      <c r="F34" s="89"/>
      <c r="G34" s="89"/>
      <c r="H34" s="89"/>
      <c r="I34" s="89"/>
      <c r="J34" s="89"/>
      <c r="K34" s="89"/>
      <c r="L34" s="90"/>
      <c r="M34" s="24"/>
    </row>
    <row r="35" spans="1:13" ht="30" customHeight="1" x14ac:dyDescent="0.25">
      <c r="A35" s="72" t="s">
        <v>33</v>
      </c>
      <c r="B35" s="73"/>
      <c r="C35" s="88" t="s">
        <v>53</v>
      </c>
      <c r="D35" s="89"/>
      <c r="E35" s="89"/>
      <c r="F35" s="89"/>
      <c r="G35" s="89"/>
      <c r="H35" s="89"/>
      <c r="I35" s="89"/>
      <c r="J35" s="89"/>
      <c r="K35" s="89"/>
      <c r="L35" s="90"/>
      <c r="M35" s="24"/>
    </row>
    <row r="36" spans="1:13" ht="30" customHeight="1" x14ac:dyDescent="0.25">
      <c r="A36" s="72" t="s">
        <v>43</v>
      </c>
      <c r="B36" s="73"/>
      <c r="C36" s="95" t="s">
        <v>40</v>
      </c>
      <c r="D36" s="96"/>
      <c r="E36" s="96"/>
      <c r="F36" s="96"/>
      <c r="G36" s="96"/>
      <c r="H36" s="96"/>
      <c r="I36" s="96"/>
      <c r="J36" s="96"/>
      <c r="K36" s="96"/>
      <c r="L36" s="97"/>
      <c r="M36" s="24"/>
    </row>
    <row r="37" spans="1:13" ht="30" customHeight="1" x14ac:dyDescent="0.25">
      <c r="A37" s="99" t="s">
        <v>41</v>
      </c>
      <c r="B37" s="100"/>
      <c r="C37" s="64" t="s">
        <v>58</v>
      </c>
      <c r="D37" s="65"/>
      <c r="E37" s="65"/>
      <c r="F37" s="65"/>
      <c r="G37" s="65"/>
      <c r="H37" s="65"/>
      <c r="I37" s="65"/>
      <c r="J37" s="65"/>
      <c r="K37" s="65"/>
      <c r="L37" s="66"/>
      <c r="M37" s="24"/>
    </row>
    <row r="38" spans="1:13" ht="60" customHeight="1" x14ac:dyDescent="0.25">
      <c r="A38" s="101"/>
      <c r="B38" s="102"/>
      <c r="C38" s="61" t="s">
        <v>54</v>
      </c>
      <c r="D38" s="62"/>
      <c r="E38" s="62"/>
      <c r="F38" s="62"/>
      <c r="G38" s="62"/>
      <c r="H38" s="62"/>
      <c r="I38" s="62"/>
      <c r="J38" s="62"/>
      <c r="K38" s="62"/>
      <c r="L38" s="63"/>
      <c r="M38" s="24"/>
    </row>
    <row r="39" spans="1:13" ht="30" customHeight="1" x14ac:dyDescent="0.25">
      <c r="A39" s="101"/>
      <c r="B39" s="102"/>
      <c r="C39" s="61" t="s">
        <v>59</v>
      </c>
      <c r="D39" s="62"/>
      <c r="E39" s="62"/>
      <c r="F39" s="62"/>
      <c r="G39" s="62"/>
      <c r="H39" s="62"/>
      <c r="I39" s="62"/>
      <c r="J39" s="62"/>
      <c r="K39" s="62"/>
      <c r="L39" s="63"/>
      <c r="M39" s="24"/>
    </row>
    <row r="40" spans="1:13" ht="60" customHeight="1" x14ac:dyDescent="0.25">
      <c r="A40" s="101"/>
      <c r="B40" s="102"/>
      <c r="C40" s="61" t="s">
        <v>48</v>
      </c>
      <c r="D40" s="62"/>
      <c r="E40" s="62"/>
      <c r="F40" s="62"/>
      <c r="G40" s="62"/>
      <c r="H40" s="62"/>
      <c r="I40" s="62"/>
      <c r="J40" s="62"/>
      <c r="K40" s="62"/>
      <c r="L40" s="63"/>
      <c r="M40" s="24"/>
    </row>
    <row r="41" spans="1:13" x14ac:dyDescent="0.25">
      <c r="A41" s="101"/>
      <c r="B41" s="102"/>
      <c r="C41" s="61" t="s">
        <v>36</v>
      </c>
      <c r="D41" s="62"/>
      <c r="E41" s="62"/>
      <c r="F41" s="62"/>
      <c r="G41" s="62"/>
      <c r="H41" s="62"/>
      <c r="I41" s="62"/>
      <c r="J41" s="62"/>
      <c r="K41" s="62"/>
      <c r="L41" s="63"/>
      <c r="M41" s="24"/>
    </row>
    <row r="42" spans="1:13" ht="30" customHeight="1" x14ac:dyDescent="0.25">
      <c r="A42" s="103"/>
      <c r="B42" s="104"/>
      <c r="C42" s="64" t="s">
        <v>55</v>
      </c>
      <c r="D42" s="65"/>
      <c r="E42" s="65"/>
      <c r="F42" s="65"/>
      <c r="G42" s="65"/>
      <c r="H42" s="65"/>
      <c r="I42" s="65"/>
      <c r="J42" s="65"/>
      <c r="K42" s="65"/>
      <c r="L42" s="66"/>
      <c r="M42" s="24"/>
    </row>
    <row r="43" spans="1:13" x14ac:dyDescent="0.25">
      <c r="A43" s="27"/>
      <c r="B43" s="27"/>
      <c r="C43" s="24"/>
      <c r="D43" s="24"/>
      <c r="E43" s="27"/>
      <c r="F43" s="27"/>
      <c r="G43" s="24"/>
      <c r="H43" s="24"/>
      <c r="I43" s="24"/>
      <c r="J43" s="24"/>
      <c r="K43" s="24"/>
      <c r="L43" s="24"/>
      <c r="M43" s="24"/>
    </row>
    <row r="87" spans="1:1" x14ac:dyDescent="0.25">
      <c r="A87" s="35"/>
    </row>
    <row r="88" spans="1:1" x14ac:dyDescent="0.25">
      <c r="A88" s="35"/>
    </row>
  </sheetData>
  <mergeCells count="30">
    <mergeCell ref="A5:C5"/>
    <mergeCell ref="A6:C6"/>
    <mergeCell ref="E5:E6"/>
    <mergeCell ref="B2:E2"/>
    <mergeCell ref="B3:E3"/>
    <mergeCell ref="F8:J8"/>
    <mergeCell ref="C9:F9"/>
    <mergeCell ref="C37:L37"/>
    <mergeCell ref="C39:L39"/>
    <mergeCell ref="A30:L30"/>
    <mergeCell ref="C31:L31"/>
    <mergeCell ref="J9:L9"/>
    <mergeCell ref="A9:B9"/>
    <mergeCell ref="C34:L34"/>
    <mergeCell ref="C35:L35"/>
    <mergeCell ref="A31:B31"/>
    <mergeCell ref="G9:I9"/>
    <mergeCell ref="C36:L36"/>
    <mergeCell ref="A36:B36"/>
    <mergeCell ref="A33:B33"/>
    <mergeCell ref="A37:B42"/>
    <mergeCell ref="C38:L38"/>
    <mergeCell ref="C41:L41"/>
    <mergeCell ref="C42:L42"/>
    <mergeCell ref="A32:B32"/>
    <mergeCell ref="C32:L32"/>
    <mergeCell ref="A34:B34"/>
    <mergeCell ref="A35:B35"/>
    <mergeCell ref="C40:L40"/>
    <mergeCell ref="C33:L33"/>
  </mergeCells>
  <phoneticPr fontId="6" type="noConversion"/>
  <dataValidations count="1">
    <dataValidation type="whole" showInputMessage="1" showErrorMessage="1" sqref="K11:K27"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B11:B23</xm:sqref>
        </x14:dataValidation>
        <x14:dataValidation type="list" allowBlank="1" showInputMessage="1" showErrorMessage="1" xr:uid="{ABFEF335-1D0E-47DA-A6CF-8D377CD5F6E2}">
          <x14:formula1>
            <xm:f>'Cálculos Automáticos'!$K$2:$K$21</xm:f>
          </x14:formula1>
          <xm:sqref>E11 E23 E19 E15</xm:sqref>
        </x14:dataValidation>
        <x14:dataValidation type="list" allowBlank="1" showInputMessage="1" showErrorMessage="1" xr:uid="{769C3F8C-B56A-4682-A96C-8FA3984D5E7C}">
          <x14:formula1>
            <xm:f>'Cálculos Automáticos'!$K$2:$K$22</xm:f>
          </x14:formula1>
          <xm:sqref>E12:E14 E20</xm:sqref>
        </x14:dataValidation>
        <x14:dataValidation type="list" allowBlank="1" showInputMessage="1" showErrorMessage="1" xr:uid="{A1256F82-A95E-45BB-A2BD-88A9CA419A15}">
          <x14:formula1>
            <xm:f>'Cálculos Automáticos'!$K$2:$K$24</xm:f>
          </x14:formula1>
          <xm:sqref>E16</xm:sqref>
        </x14:dataValidation>
        <x14:dataValidation type="list" allowBlank="1" showInputMessage="1" showErrorMessage="1" xr:uid="{FC1D2226-69D2-4B94-B6BA-E2D10DA42366}">
          <x14:formula1>
            <xm:f>'Cálculos Automáticos'!$K$2:$K$20</xm:f>
          </x14:formula1>
          <xm:sqref>E17</xm:sqref>
        </x14:dataValidation>
        <x14:dataValidation type="list" allowBlank="1" showInputMessage="1" showErrorMessage="1" xr:uid="{7EC7053E-E110-4591-B32B-A4BAC83F068E}">
          <x14:formula1>
            <xm:f>'Cálculos Automáticos'!$K$2:$K$23</xm:f>
          </x14:formula1>
          <xm:sqref>E18 E21:E22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5"/>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8" customWidth="1"/>
    <col min="11" max="11" width="10.7109375" style="109" customWidth="1"/>
    <col min="12" max="12" width="12.28515625" style="50" customWidth="1"/>
    <col min="13" max="16384" width="9.140625" style="50"/>
  </cols>
  <sheetData>
    <row r="1" spans="1:11" ht="60" customHeight="1" x14ac:dyDescent="0.25">
      <c r="A1" s="4" t="s">
        <v>17</v>
      </c>
      <c r="B1" s="6" t="s">
        <v>56</v>
      </c>
      <c r="C1" s="2" t="s">
        <v>20</v>
      </c>
      <c r="D1" s="2" t="s">
        <v>24</v>
      </c>
      <c r="E1" s="2" t="s">
        <v>42</v>
      </c>
      <c r="F1" s="2" t="s">
        <v>37</v>
      </c>
      <c r="G1" s="5" t="s">
        <v>21</v>
      </c>
      <c r="H1" s="8" t="s">
        <v>19</v>
      </c>
      <c r="I1" s="24"/>
    </row>
    <row r="2" spans="1:11" ht="15" customHeight="1" x14ac:dyDescent="0.25">
      <c r="A2" s="3" t="s">
        <v>1</v>
      </c>
      <c r="B2" s="7">
        <f>'Modelo C 3.0'!B11/30</f>
        <v>0</v>
      </c>
      <c r="C2" s="1">
        <f>('Modelo C 3.0'!C11*B2)+('Modelo C 3.0'!D11*'Modelo C 3.0'!E11)</f>
        <v>0</v>
      </c>
      <c r="D2" s="1">
        <f>(('Modelo C 3.0'!C11*B2)+((IF(('Modelo C 3.0'!D11-4.77)&gt;0,'Modelo C 3.0'!D11-4.77,0))*'Modelo C 3.0'!E11))*0.223</f>
        <v>0</v>
      </c>
      <c r="E2" s="1">
        <f>'Modelo C 3.0'!C11*0.01*B2</f>
        <v>0</v>
      </c>
      <c r="F2" s="1">
        <f>D2+E2</f>
        <v>0</v>
      </c>
      <c r="G2" s="1">
        <f>C2+F2</f>
        <v>0</v>
      </c>
      <c r="H2" s="1">
        <f>G2*'Modelo C 3.0'!K11/100</f>
        <v>0</v>
      </c>
      <c r="I2" s="24"/>
      <c r="J2" s="110">
        <v>44473</v>
      </c>
      <c r="K2" s="111">
        <v>1</v>
      </c>
    </row>
    <row r="3" spans="1:11" x14ac:dyDescent="0.25">
      <c r="A3" s="3" t="s">
        <v>2</v>
      </c>
      <c r="B3" s="7">
        <f>'Modelo C 3.0'!B12/30</f>
        <v>0</v>
      </c>
      <c r="C3" s="1">
        <f>('Modelo C 3.0'!C12*B3)+('Modelo C 3.0'!D12*'Modelo C 3.0'!E12)</f>
        <v>0</v>
      </c>
      <c r="D3" s="1">
        <f>(('Modelo C 3.0'!C12*B3)+((IF(('Modelo C 3.0'!D12-4.77)&gt;0,'Modelo C 3.0'!D12-4.77,0))*'Modelo C 3.0'!E12))*0.223</f>
        <v>0</v>
      </c>
      <c r="E3" s="1">
        <f>'Modelo C 3.0'!C12*0.01*B3</f>
        <v>0</v>
      </c>
      <c r="F3" s="1">
        <f t="shared" ref="F3:F18" si="0">D3+E3</f>
        <v>0</v>
      </c>
      <c r="G3" s="1">
        <f t="shared" ref="G3:G18" si="1">C3+F3</f>
        <v>0</v>
      </c>
      <c r="H3" s="1">
        <f>G3*'Modelo C 3.0'!K12/100</f>
        <v>0</v>
      </c>
      <c r="I3" s="24"/>
      <c r="J3" s="110">
        <v>44475</v>
      </c>
      <c r="K3" s="111">
        <v>2</v>
      </c>
    </row>
    <row r="4" spans="1:11" x14ac:dyDescent="0.25">
      <c r="A4" s="3" t="s">
        <v>3</v>
      </c>
      <c r="B4" s="7">
        <f>'Modelo C 3.0'!B13/30</f>
        <v>0</v>
      </c>
      <c r="C4" s="1">
        <f>('Modelo C 3.0'!C13*B4)+('Modelo C 3.0'!D13*'Modelo C 3.0'!E13)</f>
        <v>0</v>
      </c>
      <c r="D4" s="1">
        <f>(('Modelo C 3.0'!C13*B4)+((IF(('Modelo C 3.0'!D13-4.77)&gt;0,'Modelo C 3.0'!D13-4.77,0))*'Modelo C 3.0'!E13))*0.223</f>
        <v>0</v>
      </c>
      <c r="E4" s="1">
        <f>'Modelo C 3.0'!C13*0.01*B4</f>
        <v>0</v>
      </c>
      <c r="F4" s="1">
        <f t="shared" si="0"/>
        <v>0</v>
      </c>
      <c r="G4" s="1">
        <f t="shared" si="1"/>
        <v>0</v>
      </c>
      <c r="H4" s="1">
        <f>G4*'Modelo C 3.0'!K13/100</f>
        <v>0</v>
      </c>
      <c r="I4" s="24"/>
      <c r="J4" s="110">
        <v>44477</v>
      </c>
      <c r="K4" s="111">
        <v>3</v>
      </c>
    </row>
    <row r="5" spans="1:11" x14ac:dyDescent="0.25">
      <c r="A5" s="3" t="s">
        <v>4</v>
      </c>
      <c r="B5" s="7">
        <f>'Modelo C 3.0'!B14/30</f>
        <v>0</v>
      </c>
      <c r="C5" s="1">
        <f>('Modelo C 3.0'!C14*B5)+('Modelo C 3.0'!D14*'Modelo C 3.0'!E14)</f>
        <v>0</v>
      </c>
      <c r="D5" s="1">
        <f>(('Modelo C 3.0'!C14*B5)+((IF(('Modelo C 3.0'!D14-4.77)&gt;0,'Modelo C 3.0'!D14-4.77,0))*'Modelo C 3.0'!E14))*0.223</f>
        <v>0</v>
      </c>
      <c r="E5" s="1">
        <f>'Modelo C 3.0'!C14*0.01*B5</f>
        <v>0</v>
      </c>
      <c r="F5" s="1">
        <f t="shared" si="0"/>
        <v>0</v>
      </c>
      <c r="G5" s="1">
        <f t="shared" si="1"/>
        <v>0</v>
      </c>
      <c r="H5" s="1">
        <f>G5*'Modelo C 3.0'!K14/100</f>
        <v>0</v>
      </c>
      <c r="I5" s="24"/>
      <c r="J5" s="110">
        <v>44480</v>
      </c>
      <c r="K5" s="111">
        <v>4</v>
      </c>
    </row>
    <row r="6" spans="1:11" x14ac:dyDescent="0.25">
      <c r="A6" s="3" t="s">
        <v>5</v>
      </c>
      <c r="B6" s="7">
        <f>'Modelo C 3.0'!B15/30</f>
        <v>0</v>
      </c>
      <c r="C6" s="1">
        <f>('Modelo C 3.0'!C15*B6)+('Modelo C 3.0'!D15*'Modelo C 3.0'!E15)</f>
        <v>0</v>
      </c>
      <c r="D6" s="1">
        <f>(('Modelo C 3.0'!C15*B6)+((IF(('Modelo C 3.0'!D15-4.77)&gt;0,'Modelo C 3.0'!D15-4.77,0))*'Modelo C 3.0'!E15))*0.223</f>
        <v>0</v>
      </c>
      <c r="E6" s="1">
        <f>'Modelo C 3.0'!C15*0.01*B6</f>
        <v>0</v>
      </c>
      <c r="F6" s="1">
        <f t="shared" si="0"/>
        <v>0</v>
      </c>
      <c r="G6" s="1">
        <f t="shared" si="1"/>
        <v>0</v>
      </c>
      <c r="H6" s="1">
        <f>G6*'Modelo C 3.0'!K15/100</f>
        <v>0</v>
      </c>
      <c r="I6" s="24"/>
      <c r="J6" s="110">
        <v>44481</v>
      </c>
      <c r="K6" s="111">
        <v>5</v>
      </c>
    </row>
    <row r="7" spans="1:11" x14ac:dyDescent="0.25">
      <c r="A7" s="3" t="s">
        <v>6</v>
      </c>
      <c r="B7" s="7">
        <f>'Modelo C 3.0'!B16/30</f>
        <v>0</v>
      </c>
      <c r="C7" s="1">
        <f>('Modelo C 3.0'!C16*B7)+('Modelo C 3.0'!D16*'Modelo C 3.0'!E16)</f>
        <v>0</v>
      </c>
      <c r="D7" s="1">
        <f>(('Modelo C 3.0'!C16*B7)+((IF(('Modelo C 3.0'!D16-4.77)&gt;0,'Modelo C 3.0'!D16-4.77,0))*'Modelo C 3.0'!E16))*0.223</f>
        <v>0</v>
      </c>
      <c r="E7" s="1">
        <f>'Modelo C 3.0'!C16*0.01*B7</f>
        <v>0</v>
      </c>
      <c r="F7" s="1">
        <f t="shared" si="0"/>
        <v>0</v>
      </c>
      <c r="G7" s="1">
        <f t="shared" si="1"/>
        <v>0</v>
      </c>
      <c r="H7" s="1">
        <f>G7*'Modelo C 3.0'!K16/100</f>
        <v>0</v>
      </c>
      <c r="I7" s="24"/>
      <c r="J7" s="110">
        <v>44482</v>
      </c>
      <c r="K7" s="111">
        <v>6</v>
      </c>
    </row>
    <row r="8" spans="1:11" x14ac:dyDescent="0.25">
      <c r="A8" s="3" t="s">
        <v>7</v>
      </c>
      <c r="B8" s="7">
        <f>'Modelo C 3.0'!B17/30</f>
        <v>0</v>
      </c>
      <c r="C8" s="1">
        <f>('Modelo C 3.0'!C17*B8)+('Modelo C 3.0'!D17*'Modelo C 3.0'!E17)</f>
        <v>0</v>
      </c>
      <c r="D8" s="1">
        <f>(('Modelo C 3.0'!C17*B8)+((IF(('Modelo C 3.0'!D17-4.77)&gt;0,'Modelo C 3.0'!D17-4.77,0))*'Modelo C 3.0'!E17))*0.223</f>
        <v>0</v>
      </c>
      <c r="E8" s="1">
        <f>'Modelo C 3.0'!C17*0.01*B8</f>
        <v>0</v>
      </c>
      <c r="F8" s="1">
        <f t="shared" si="0"/>
        <v>0</v>
      </c>
      <c r="G8" s="1">
        <f t="shared" si="1"/>
        <v>0</v>
      </c>
      <c r="H8" s="1">
        <f>G8*'Modelo C 3.0'!K17/100</f>
        <v>0</v>
      </c>
      <c r="I8" s="24"/>
      <c r="J8" s="110">
        <v>44497</v>
      </c>
      <c r="K8" s="111">
        <v>7</v>
      </c>
    </row>
    <row r="9" spans="1:11" x14ac:dyDescent="0.25">
      <c r="A9" s="3" t="s">
        <v>8</v>
      </c>
      <c r="B9" s="7">
        <f>'Modelo C 3.0'!B18/30</f>
        <v>0</v>
      </c>
      <c r="C9" s="1">
        <f>('Modelo C 3.0'!C18*B9)+('Modelo C 3.0'!D18*'Modelo C 3.0'!E18)</f>
        <v>0</v>
      </c>
      <c r="D9" s="1">
        <f>(('Modelo C 3.0'!C18*B9)+((IF(('Modelo C 3.0'!D18-4.77)&gt;0,'Modelo C 3.0'!D18-4.77,0))*'Modelo C 3.0'!E18))*0.223</f>
        <v>0</v>
      </c>
      <c r="E9" s="1">
        <f>'Modelo C 3.0'!C18*0.01*B9</f>
        <v>0</v>
      </c>
      <c r="F9" s="1">
        <f t="shared" si="0"/>
        <v>0</v>
      </c>
      <c r="G9" s="1">
        <f t="shared" si="1"/>
        <v>0</v>
      </c>
      <c r="H9" s="1">
        <f>G9*'Modelo C 3.0'!K18/100</f>
        <v>0</v>
      </c>
      <c r="I9" s="24"/>
      <c r="J9" s="110">
        <v>44498</v>
      </c>
      <c r="K9" s="111">
        <v>8</v>
      </c>
    </row>
    <row r="10" spans="1:11" x14ac:dyDescent="0.25">
      <c r="A10" s="3" t="s">
        <v>9</v>
      </c>
      <c r="B10" s="7">
        <f>'Modelo C 3.0'!B19/30</f>
        <v>0</v>
      </c>
      <c r="C10" s="1">
        <f>('Modelo C 3.0'!C19*B10)+('Modelo C 3.0'!D19*'Modelo C 3.0'!E19)</f>
        <v>0</v>
      </c>
      <c r="D10" s="1">
        <f>(('Modelo C 3.0'!C19*B10)+((IF(('Modelo C 3.0'!D19-4.77)&gt;0,'Modelo C 3.0'!D19-4.77,0))*'Modelo C 3.0'!E19))*0.223</f>
        <v>0</v>
      </c>
      <c r="E10" s="1">
        <f>'Modelo C 3.0'!C19*0.01*B10</f>
        <v>0</v>
      </c>
      <c r="F10" s="1">
        <f t="shared" si="0"/>
        <v>0</v>
      </c>
      <c r="G10" s="1">
        <f t="shared" si="1"/>
        <v>0</v>
      </c>
      <c r="H10" s="1">
        <f>G10*'Modelo C 3.0'!K19/100</f>
        <v>0</v>
      </c>
      <c r="I10" s="24"/>
      <c r="J10" s="110">
        <v>44542</v>
      </c>
      <c r="K10" s="111">
        <v>9</v>
      </c>
    </row>
    <row r="11" spans="1:11" x14ac:dyDescent="0.25">
      <c r="A11" s="3" t="s">
        <v>10</v>
      </c>
      <c r="B11" s="7">
        <f>'Modelo C 3.0'!B20/30</f>
        <v>0</v>
      </c>
      <c r="C11" s="1">
        <f>('Modelo C 3.0'!C20*B11)+('Modelo C 3.0'!D20*'Modelo C 3.0'!E20)</f>
        <v>0</v>
      </c>
      <c r="D11" s="1">
        <f>(('Modelo C 3.0'!C20*B11)+((IF(('Modelo C 3.0'!D20-4.77)&gt;0,'Modelo C 3.0'!D20-4.77,0))*'Modelo C 3.0'!E20))*0.223</f>
        <v>0</v>
      </c>
      <c r="E11" s="1">
        <f>'Modelo C 3.0'!C20*0.01*B11</f>
        <v>0</v>
      </c>
      <c r="F11" s="1">
        <f t="shared" si="0"/>
        <v>0</v>
      </c>
      <c r="G11" s="1">
        <f t="shared" si="1"/>
        <v>0</v>
      </c>
      <c r="H11" s="1">
        <f>G11*'Modelo C 3.0'!K20/100</f>
        <v>0</v>
      </c>
      <c r="I11" s="24"/>
      <c r="J11" s="110">
        <v>44720</v>
      </c>
      <c r="K11" s="111">
        <v>10</v>
      </c>
    </row>
    <row r="12" spans="1:11" x14ac:dyDescent="0.25">
      <c r="A12" s="3" t="s">
        <v>11</v>
      </c>
      <c r="B12" s="7">
        <f>'Modelo C 3.0'!B21/30</f>
        <v>0</v>
      </c>
      <c r="C12" s="1">
        <f>('Modelo C 3.0'!C21*B12)+('Modelo C 3.0'!D21*'Modelo C 3.0'!E21)</f>
        <v>0</v>
      </c>
      <c r="D12" s="1">
        <f>(('Modelo C 3.0'!C21*B12)+((IF(('Modelo C 3.0'!D21-4.77)&gt;0,'Modelo C 3.0'!D21-4.77,0))*'Modelo C 3.0'!E21))*0.223</f>
        <v>0</v>
      </c>
      <c r="E12" s="1">
        <f>'Modelo C 3.0'!C21*0.01*B12</f>
        <v>0</v>
      </c>
      <c r="F12" s="1">
        <f t="shared" si="0"/>
        <v>0</v>
      </c>
      <c r="G12" s="1">
        <f t="shared" si="1"/>
        <v>0</v>
      </c>
      <c r="H12" s="1">
        <f>G12*'Modelo C 3.0'!K21/100</f>
        <v>0</v>
      </c>
      <c r="I12" s="24"/>
      <c r="J12" s="112"/>
      <c r="K12" s="111">
        <v>11</v>
      </c>
    </row>
    <row r="13" spans="1:11" x14ac:dyDescent="0.25">
      <c r="A13" s="3" t="s">
        <v>12</v>
      </c>
      <c r="B13" s="7">
        <f>'Modelo C 3.0'!B22/30</f>
        <v>0</v>
      </c>
      <c r="C13" s="1">
        <f>('Modelo C 3.0'!C22*B13)+('Modelo C 3.0'!D22*'Modelo C 3.0'!E22)</f>
        <v>0</v>
      </c>
      <c r="D13" s="1">
        <f>(('Modelo C 3.0'!C22*B13)+((IF(('Modelo C 3.0'!D22-4.77)&gt;0,'Modelo C 3.0'!D22-4.77,0))*'Modelo C 3.0'!E22))*0.223</f>
        <v>0</v>
      </c>
      <c r="E13" s="1">
        <f>'Modelo C 3.0'!C22*0.01*B13</f>
        <v>0</v>
      </c>
      <c r="F13" s="1">
        <f t="shared" si="0"/>
        <v>0</v>
      </c>
      <c r="G13" s="1">
        <f t="shared" si="1"/>
        <v>0</v>
      </c>
      <c r="H13" s="1">
        <f>G13*'Modelo C 3.0'!K22/100</f>
        <v>0</v>
      </c>
      <c r="I13" s="24"/>
      <c r="K13" s="111">
        <v>12</v>
      </c>
    </row>
    <row r="14" spans="1:11" x14ac:dyDescent="0.25">
      <c r="A14" s="3" t="s">
        <v>13</v>
      </c>
      <c r="B14" s="7">
        <f>'Modelo C 3.0'!B23/30</f>
        <v>0</v>
      </c>
      <c r="C14" s="1">
        <f>('Modelo C 3.0'!C23*B14)+('Modelo C 3.0'!D23*'Modelo C 3.0'!E23)</f>
        <v>0</v>
      </c>
      <c r="D14" s="1">
        <f>(('Modelo C 3.0'!C23*B14)+((IF(('Modelo C 3.0'!D23-4.77)&gt;0,'Modelo C 3.0'!D23-4.77,0))*'Modelo C 3.0'!E23))*0.223</f>
        <v>0</v>
      </c>
      <c r="E14" s="1">
        <f>'Modelo C 3.0'!C23*0.01*B14</f>
        <v>0</v>
      </c>
      <c r="F14" s="1">
        <f t="shared" si="0"/>
        <v>0</v>
      </c>
      <c r="G14" s="1">
        <f t="shared" si="1"/>
        <v>0</v>
      </c>
      <c r="H14" s="1">
        <f>G14*'Modelo C 3.0'!K23/100</f>
        <v>0</v>
      </c>
      <c r="I14" s="24"/>
      <c r="K14" s="111">
        <v>13</v>
      </c>
    </row>
    <row r="15" spans="1:11" x14ac:dyDescent="0.25">
      <c r="A15" s="42" t="s">
        <v>49</v>
      </c>
      <c r="B15" s="7">
        <f>(J$15-'Modelo C 3.0'!D$5)/(J$15-'Modelo C 3.0'!D$6)</f>
        <v>1</v>
      </c>
      <c r="C15" s="1">
        <f>('Modelo C 3.0'!C24*B15)+('Modelo C 3.0'!D24*'Modelo C 3.0'!E24)</f>
        <v>0</v>
      </c>
      <c r="D15" s="1">
        <f>(('Modelo C 3.0'!C24*B15)+((IF(('Modelo C 3.0'!D24-4.77)&gt;0,'Modelo C 3.0'!D24-4.77,0))*'Modelo C 3.0'!E24))*0.223</f>
        <v>0</v>
      </c>
      <c r="E15" s="48"/>
      <c r="F15" s="1">
        <f t="shared" si="0"/>
        <v>0</v>
      </c>
      <c r="G15" s="1">
        <f t="shared" si="1"/>
        <v>0</v>
      </c>
      <c r="H15" s="1">
        <f>G15*'Modelo C 3.0'!K24/100</f>
        <v>0</v>
      </c>
      <c r="I15" s="24"/>
      <c r="J15" s="110">
        <v>44561</v>
      </c>
      <c r="K15" s="111">
        <v>14</v>
      </c>
    </row>
    <row r="16" spans="1:11" x14ac:dyDescent="0.25">
      <c r="A16" s="42" t="s">
        <v>52</v>
      </c>
      <c r="B16" s="7">
        <f>(J$15-'Modelo C 3.0'!D$5)/(J$15-'Modelo C 3.0'!D$6)</f>
        <v>1</v>
      </c>
      <c r="C16" s="1">
        <f>('Modelo C 3.0'!C25*B16)+('Modelo C 3.0'!D25*'Modelo C 3.0'!E25)</f>
        <v>0</v>
      </c>
      <c r="D16" s="1">
        <f>(('Modelo C 3.0'!C25*B16)+((IF(('Modelo C 3.0'!D25-4.77)&gt;0,'Modelo C 3.0'!D25-4.77,0))*'Modelo C 3.0'!E25))*0.223</f>
        <v>0</v>
      </c>
      <c r="E16" s="48"/>
      <c r="F16" s="1">
        <f t="shared" si="0"/>
        <v>0</v>
      </c>
      <c r="G16" s="1">
        <f t="shared" si="1"/>
        <v>0</v>
      </c>
      <c r="H16" s="1">
        <f>G16*'Modelo C 3.0'!K25/100</f>
        <v>0</v>
      </c>
      <c r="I16" s="24"/>
      <c r="K16" s="111">
        <v>15</v>
      </c>
    </row>
    <row r="17" spans="1:11" x14ac:dyDescent="0.25">
      <c r="A17" s="42" t="s">
        <v>50</v>
      </c>
      <c r="B17" s="7">
        <v>1</v>
      </c>
      <c r="C17" s="1">
        <f>('Modelo C 3.0'!C26*B17)+('Modelo C 3.0'!D26*'Modelo C 3.0'!E26)</f>
        <v>0</v>
      </c>
      <c r="D17" s="1">
        <f>(('Modelo C 3.0'!C26*B17)+((IF(('Modelo C 3.0'!D26-4.77)&gt;0,'Modelo C 3.0'!D26-4.77,0))*'Modelo C 3.0'!E26))*0.223</f>
        <v>0</v>
      </c>
      <c r="E17" s="48"/>
      <c r="F17" s="1">
        <f t="shared" si="0"/>
        <v>0</v>
      </c>
      <c r="G17" s="1">
        <f t="shared" si="1"/>
        <v>0</v>
      </c>
      <c r="H17" s="1">
        <f>G17*'Modelo C 3.0'!K26/100</f>
        <v>0</v>
      </c>
      <c r="I17" s="24"/>
      <c r="J17" s="110"/>
      <c r="K17" s="111">
        <v>16</v>
      </c>
    </row>
    <row r="18" spans="1:11" x14ac:dyDescent="0.25">
      <c r="A18" s="42" t="s">
        <v>51</v>
      </c>
      <c r="B18" s="7">
        <v>1</v>
      </c>
      <c r="C18" s="1">
        <f>('Modelo C 3.0'!C27*B18)+('Modelo C 3.0'!D27*'Modelo C 3.0'!E27)</f>
        <v>0</v>
      </c>
      <c r="D18" s="1">
        <f>(('Modelo C 3.0'!C27*B18)+((IF(('Modelo C 3.0'!D27-4.77)&gt;0,'Modelo C 3.0'!D27-4.77,0))*'Modelo C 3.0'!E27))*0.223</f>
        <v>0</v>
      </c>
      <c r="E18" s="48"/>
      <c r="F18" s="1">
        <f t="shared" si="0"/>
        <v>0</v>
      </c>
      <c r="G18" s="1">
        <f t="shared" si="1"/>
        <v>0</v>
      </c>
      <c r="H18" s="1">
        <f>G18*'Modelo C 3.0'!K27/100</f>
        <v>0</v>
      </c>
      <c r="I18" s="24"/>
      <c r="J18" s="110"/>
      <c r="K18" s="111">
        <v>17</v>
      </c>
    </row>
    <row r="19" spans="1:11" x14ac:dyDescent="0.25">
      <c r="A19" s="51"/>
      <c r="B19" s="51"/>
      <c r="C19" s="51"/>
      <c r="D19" s="51"/>
      <c r="E19" s="51"/>
      <c r="F19" s="51"/>
      <c r="G19" s="51"/>
      <c r="H19" s="52"/>
      <c r="I19" s="24"/>
      <c r="K19" s="111">
        <v>18</v>
      </c>
    </row>
    <row r="20" spans="1:11" x14ac:dyDescent="0.25">
      <c r="A20" s="56"/>
      <c r="B20" s="56"/>
      <c r="C20" s="56"/>
      <c r="D20" s="54"/>
      <c r="F20" s="25"/>
      <c r="G20" s="25"/>
      <c r="H20" s="49"/>
      <c r="K20" s="111">
        <v>19</v>
      </c>
    </row>
    <row r="21" spans="1:11" x14ac:dyDescent="0.25">
      <c r="A21" s="57"/>
      <c r="B21" s="57"/>
      <c r="C21" s="57"/>
      <c r="F21" s="25"/>
      <c r="G21" s="25"/>
      <c r="H21" s="49"/>
      <c r="K21" s="111">
        <v>20</v>
      </c>
    </row>
    <row r="22" spans="1:11" x14ac:dyDescent="0.25">
      <c r="A22" s="57"/>
      <c r="B22" s="57"/>
      <c r="C22" s="57"/>
      <c r="D22" s="55"/>
      <c r="F22" s="25"/>
      <c r="G22" s="25"/>
      <c r="H22" s="49"/>
      <c r="K22" s="111">
        <v>21</v>
      </c>
    </row>
    <row r="23" spans="1:11" x14ac:dyDescent="0.25">
      <c r="E23" s="25"/>
      <c r="F23" s="25"/>
      <c r="G23" s="25"/>
      <c r="H23" s="49"/>
      <c r="K23" s="111">
        <v>22</v>
      </c>
    </row>
    <row r="24" spans="1:11" x14ac:dyDescent="0.25">
      <c r="E24" s="25"/>
      <c r="F24" s="25"/>
      <c r="G24" s="25"/>
      <c r="H24" s="49"/>
      <c r="K24" s="111">
        <v>23</v>
      </c>
    </row>
    <row r="25" spans="1:11" x14ac:dyDescent="0.25">
      <c r="E25" s="25"/>
      <c r="F25" s="25"/>
      <c r="G25" s="25"/>
      <c r="H25" s="49"/>
      <c r="K25" s="111">
        <v>24</v>
      </c>
    </row>
    <row r="26" spans="1:11" x14ac:dyDescent="0.25">
      <c r="E26" s="25"/>
      <c r="F26" s="25"/>
      <c r="G26" s="25"/>
      <c r="H26" s="49"/>
      <c r="K26" s="111">
        <v>25</v>
      </c>
    </row>
    <row r="27" spans="1:11" x14ac:dyDescent="0.25">
      <c r="E27" s="25"/>
      <c r="F27" s="25"/>
      <c r="G27" s="25"/>
      <c r="H27" s="49"/>
      <c r="K27" s="111">
        <v>26</v>
      </c>
    </row>
    <row r="28" spans="1:11" x14ac:dyDescent="0.25">
      <c r="E28" s="25"/>
      <c r="F28" s="25"/>
      <c r="G28" s="25"/>
      <c r="H28" s="49"/>
      <c r="K28" s="111">
        <v>27</v>
      </c>
    </row>
    <row r="29" spans="1:11" x14ac:dyDescent="0.25">
      <c r="E29" s="25"/>
      <c r="F29" s="25"/>
      <c r="G29" s="25"/>
      <c r="H29" s="49"/>
      <c r="K29" s="111">
        <v>28</v>
      </c>
    </row>
    <row r="30" spans="1:11" x14ac:dyDescent="0.25">
      <c r="E30" s="25"/>
      <c r="F30" s="25"/>
      <c r="G30" s="25"/>
      <c r="H30" s="49"/>
      <c r="K30" s="111">
        <v>29</v>
      </c>
    </row>
    <row r="31" spans="1:11" x14ac:dyDescent="0.25">
      <c r="E31" s="25"/>
      <c r="F31" s="25"/>
      <c r="G31" s="25"/>
      <c r="H31" s="49"/>
      <c r="K31" s="111">
        <v>30</v>
      </c>
    </row>
    <row r="32" spans="1:11" x14ac:dyDescent="0.25">
      <c r="E32" s="25"/>
      <c r="F32" s="25"/>
      <c r="G32" s="25"/>
      <c r="H32" s="49"/>
    </row>
    <row r="33" spans="5:8" x14ac:dyDescent="0.25">
      <c r="E33" s="25"/>
      <c r="F33" s="25"/>
      <c r="G33" s="25"/>
      <c r="H33" s="49"/>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sheetData>
  <sheetProtection algorithmName="SHA-512" hashValue="A09/54cpTlRltF1d7eZC5u+rYD7kFIvlGKShl+LLWK8+aJJbzhGXbehwySmAa1L2dHrN3pDlA2m4X2kXVep4ZQ==" saltValue="i2fqc2M3qQOgBduzuN67sQ=="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C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2022-08-29T04:40:22Z</dcterms:modified>
</cp:coreProperties>
</file>